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port01.sharepoint.com/sites/Unisport-Nationals/NUC/2023/Indigenous Nationals/1. Management and Administration/2024 Host Bids/"/>
    </mc:Choice>
  </mc:AlternateContent>
  <xr:revisionPtr revIDLastSave="103" documentId="8_{C11F34E2-9F83-45A0-B3F5-422FC00EAA0F}" xr6:coauthVersionLast="47" xr6:coauthVersionMax="47" xr10:uidLastSave="{CE40626A-5F2D-4411-8249-6A196ED27B38}"/>
  <bookViews>
    <workbookView xWindow="-120" yWindow="-120" windowWidth="29040" windowHeight="15720" xr2:uid="{5BFF62D8-F15E-4C96-9BEF-EF1FD1A306AC}"/>
  </bookViews>
  <sheets>
    <sheet name="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4" i="1"/>
  <c r="C18" i="1"/>
  <c r="C7" i="1"/>
  <c r="D7" i="1" s="1"/>
  <c r="C6" i="1"/>
  <c r="D6" i="1" s="1"/>
  <c r="C5" i="1"/>
  <c r="D5" i="1" s="1"/>
  <c r="D78" i="1" l="1"/>
  <c r="D77" i="1"/>
  <c r="D76" i="1"/>
  <c r="D67" i="1"/>
  <c r="D66" i="1"/>
  <c r="D65" i="1"/>
  <c r="D69" i="1"/>
  <c r="D57" i="1"/>
  <c r="D56" i="1"/>
  <c r="D55" i="1"/>
  <c r="D47" i="1"/>
  <c r="D46" i="1"/>
  <c r="D45" i="1"/>
  <c r="D42" i="1"/>
  <c r="D41" i="1"/>
  <c r="D40" i="1"/>
  <c r="D34" i="1"/>
  <c r="D33" i="1"/>
  <c r="D32" i="1"/>
  <c r="D23" i="1"/>
  <c r="D24" i="1"/>
  <c r="D25" i="1"/>
  <c r="C79" i="1"/>
  <c r="D74" i="1"/>
  <c r="D10" i="1"/>
  <c r="D11" i="1"/>
  <c r="B12" i="1"/>
  <c r="C12" i="1"/>
  <c r="D16" i="1"/>
  <c r="D17" i="1"/>
  <c r="D18" i="1"/>
  <c r="D19" i="1"/>
  <c r="D20" i="1"/>
  <c r="D21" i="1"/>
  <c r="D22" i="1"/>
  <c r="D28" i="1"/>
  <c r="D29" i="1"/>
  <c r="D30" i="1"/>
  <c r="D31" i="1"/>
  <c r="D36" i="1"/>
  <c r="D37" i="1"/>
  <c r="D38" i="1"/>
  <c r="D39" i="1"/>
  <c r="D44" i="1"/>
  <c r="D49" i="1"/>
  <c r="D50" i="1"/>
  <c r="D51" i="1"/>
  <c r="D52" i="1"/>
  <c r="D53" i="1"/>
  <c r="D54" i="1"/>
  <c r="D59" i="1"/>
  <c r="D60" i="1"/>
  <c r="D61" i="1"/>
  <c r="D62" i="1"/>
  <c r="D63" i="1"/>
  <c r="D64" i="1"/>
  <c r="D70" i="1"/>
  <c r="D71" i="1"/>
  <c r="D72" i="1"/>
  <c r="D73" i="1"/>
  <c r="D75" i="1"/>
  <c r="B79" i="1"/>
  <c r="D12" i="1" l="1"/>
  <c r="D79" i="1"/>
  <c r="C81" i="1"/>
  <c r="B81" i="1"/>
  <c r="D8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tc={4FFF17AA-9924-4FAF-B7F4-740CBC49AB29}</author>
    <author>tc={F4F97CD3-042F-43F9-8518-9D838D4A8F01}</author>
  </authors>
  <commentList>
    <comment ref="B2" authorId="0" shapeId="0" xr:uid="{4FFF17AA-9924-4FAF-B7F4-740CBC49AB29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values in this column</t>
      </text>
    </comment>
    <comment ref="C2" authorId="1" shapeId="0" xr:uid="{F4F97CD3-042F-43F9-8518-9D838D4A8F01}">
      <text>
        <t>[Threaded comment]
Your version of Excel allows you to read this threaded comment; however, any edits to it will get removed if the file is opened in a newer version of Excel. Learn more: https://go.microsoft.com/fwlink/?linkid=870924
Comment:
    Enter values in this column</t>
      </text>
    </comment>
  </commentList>
</comments>
</file>

<file path=xl/sharedStrings.xml><?xml version="1.0" encoding="utf-8"?>
<sst xmlns="http://schemas.openxmlformats.org/spreadsheetml/2006/main" count="100" uniqueCount="79">
  <si>
    <r>
      <t xml:space="preserve">Indigenous Nationals 
UniSport Budget Template
</t>
    </r>
    <r>
      <rPr>
        <sz val="9"/>
        <color theme="1"/>
        <rFont val="Calibri"/>
        <family val="2"/>
        <scheme val="minor"/>
      </rPr>
      <t>(all costs exclusive of GST)</t>
    </r>
  </si>
  <si>
    <t>VIK</t>
  </si>
  <si>
    <t>Cash</t>
  </si>
  <si>
    <t>Total</t>
  </si>
  <si>
    <t>Notes</t>
  </si>
  <si>
    <t>Income</t>
  </si>
  <si>
    <t>Registation fees</t>
  </si>
  <si>
    <t>Host university funding</t>
  </si>
  <si>
    <t>UniSport support</t>
  </si>
  <si>
    <t>Government funding</t>
  </si>
  <si>
    <t>Sponsorship income</t>
  </si>
  <si>
    <t>TBC each year</t>
  </si>
  <si>
    <t>TOTAL INCOME</t>
  </si>
  <si>
    <t>Expenses</t>
  </si>
  <si>
    <t>ADMIN</t>
  </si>
  <si>
    <t>PayPal processing fees</t>
  </si>
  <si>
    <t>Approx 1.5% transaction fee +30c per transaction</t>
  </si>
  <si>
    <t>FuseSport Registration fees</t>
  </si>
  <si>
    <t>Approx $3.50 per transaction</t>
  </si>
  <si>
    <t>Mobile phone allowance</t>
  </si>
  <si>
    <t>Postage/freight costs</t>
  </si>
  <si>
    <t>Stationery</t>
  </si>
  <si>
    <t>Printing</t>
  </si>
  <si>
    <t>MARKETING / COMMERCIAL</t>
  </si>
  <si>
    <t>Signage</t>
  </si>
  <si>
    <t>Social media campaigns</t>
  </si>
  <si>
    <t>Photography &amp; videography</t>
  </si>
  <si>
    <t>Sponsor servicing and gifts</t>
  </si>
  <si>
    <t>HRM</t>
  </si>
  <si>
    <t>Event staff</t>
  </si>
  <si>
    <t>Volunteer provisions</t>
  </si>
  <si>
    <t>Workforce uniforms</t>
  </si>
  <si>
    <t>Workforce catering</t>
  </si>
  <si>
    <t>TRAVEL</t>
  </si>
  <si>
    <t>UniSport Staff x 2-3 (5 days)</t>
  </si>
  <si>
    <t>SPORT</t>
  </si>
  <si>
    <t>Consideration for all four sports</t>
  </si>
  <si>
    <t>Venue hire</t>
  </si>
  <si>
    <t>Competition Management</t>
  </si>
  <si>
    <t>Officials</t>
  </si>
  <si>
    <t>Sports Medicine</t>
  </si>
  <si>
    <t>Sport equipment</t>
  </si>
  <si>
    <t>Trophies, medals, pennants</t>
  </si>
  <si>
    <t>Medals x 4 sports; 6 overall pennants; MVP trophies</t>
  </si>
  <si>
    <t>SPECIAL EVENTS</t>
  </si>
  <si>
    <t>Consideration for opening &amp; closing ceremonies, other social or cultural events</t>
  </si>
  <si>
    <t>Welcome to Country</t>
  </si>
  <si>
    <t>Catering</t>
  </si>
  <si>
    <t>Performances</t>
  </si>
  <si>
    <t>Speakers</t>
  </si>
  <si>
    <t>Security</t>
  </si>
  <si>
    <t>OPERATIONS</t>
  </si>
  <si>
    <t>Participant lunches</t>
  </si>
  <si>
    <t>Cleaning and waste management</t>
  </si>
  <si>
    <t>Participant welcome packs</t>
  </si>
  <si>
    <t>Lanyards</t>
  </si>
  <si>
    <t>Accreditation cards</t>
  </si>
  <si>
    <t>Marquees</t>
  </si>
  <si>
    <t>Hire vehicles (ops van)</t>
  </si>
  <si>
    <t>TOTAL EXPENSE</t>
  </si>
  <si>
    <t>SURPLUS / DEFICIT</t>
  </si>
  <si>
    <t>INSERT RELEVANT ITEMS</t>
  </si>
  <si>
    <t>UNIVERSITY NAME</t>
  </si>
  <si>
    <t>Competitors</t>
  </si>
  <si>
    <t>Non-Competing officials</t>
  </si>
  <si>
    <t>Late entry fees</t>
  </si>
  <si>
    <t>Est. Income and Expense (in-and-out)</t>
  </si>
  <si>
    <t>Est. 452 participants x $163.64 (180.00 incl. GST).</t>
  </si>
  <si>
    <t>Est. 50 participants x $68.18 (75 incl. GST)</t>
  </si>
  <si>
    <t>Est. 50 participants x 45.45 (50 incl. GST)</t>
  </si>
  <si>
    <t>TBC LGA or State Gov support</t>
  </si>
  <si>
    <t>Includes return postage of UniSport equipment (depends on event location)</t>
  </si>
  <si>
    <t>includes flights, accomodation, car hire &amp; meals (depends on location)</t>
  </si>
  <si>
    <t>x500 (includes design set up &amp; postage)</t>
  </si>
  <si>
    <t>x500 (includes design set up &amp; postage &amp; printer consumables)</t>
  </si>
  <si>
    <t>VIK and/or cash in form of staff, marketing, venues, equipment, existing resources</t>
  </si>
  <si>
    <t>PayPal fees</t>
  </si>
  <si>
    <t>UniSport event management fee (up to $25,000, pending securing a major sponsor)</t>
  </si>
  <si>
    <r>
      <t xml:space="preserve">Please provide a breakdown of the expected event budget. Additional lines can be added into each section where needed. 
</t>
    </r>
    <r>
      <rPr>
        <i/>
        <sz val="11"/>
        <color rgb="FFFF0000"/>
        <rFont val="Calibri"/>
        <family val="2"/>
        <scheme val="minor"/>
      </rPr>
      <t xml:space="preserve">Please note UniSport expenses are approximate and will change depending on host location and other factors.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</si>
</sst>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44" fontId="1" fillId="0" borderId="1" xfId="0" applyNumberFormat="1" applyFont="1" applyBorder="1"/>
    <xf numFmtId="0" fontId="1" fillId="0" borderId="0" xfId="0" applyFont="1" applyAlignment="1">
      <alignment horizontal="right"/>
    </xf>
    <xf numFmtId="44" fontId="0" fillId="0" borderId="0" xfId="0" applyNumberFormat="1"/>
    <xf numFmtId="0" fontId="1" fillId="0" borderId="0" xfId="0" applyFont="1"/>
    <xf numFmtId="44" fontId="1" fillId="0" borderId="2" xfId="0" applyNumberFormat="1" applyFont="1" applyBorder="1"/>
    <xf numFmtId="0" fontId="3" fillId="0" borderId="0" xfId="0" applyFont="1" applyAlignment="1">
      <alignment horizontal="right"/>
    </xf>
    <xf numFmtId="44" fontId="1" fillId="0" borderId="0" xfId="0" applyNumberFormat="1" applyFont="1"/>
    <xf numFmtId="0" fontId="0" fillId="0" borderId="0" xfId="0" applyAlignment="1">
      <alignment vertical="center"/>
    </xf>
    <xf numFmtId="0" fontId="0" fillId="2" borderId="0" xfId="0" applyFill="1"/>
    <xf numFmtId="44" fontId="1" fillId="2" borderId="0" xfId="0" applyNumberFormat="1" applyFont="1" applyFill="1"/>
    <xf numFmtId="44" fontId="0" fillId="2" borderId="0" xfId="0" applyNumberFormat="1" applyFill="1"/>
    <xf numFmtId="0" fontId="1" fillId="2" borderId="0" xfId="0" applyFont="1" applyFill="1" applyAlignment="1">
      <alignment vertical="center"/>
    </xf>
    <xf numFmtId="0" fontId="0" fillId="3" borderId="0" xfId="0" applyFill="1"/>
    <xf numFmtId="44" fontId="1" fillId="3" borderId="0" xfId="0" applyNumberFormat="1" applyFont="1" applyFill="1"/>
    <xf numFmtId="44" fontId="0" fillId="3" borderId="0" xfId="0" applyNumberFormat="1" applyFill="1"/>
    <xf numFmtId="0" fontId="1" fillId="3" borderId="0" xfId="0" applyFont="1" applyFill="1"/>
    <xf numFmtId="0" fontId="2" fillId="0" borderId="0" xfId="0" applyFont="1" applyAlignment="1">
      <alignment wrapText="1"/>
    </xf>
    <xf numFmtId="0" fontId="0" fillId="4" borderId="0" xfId="0" applyFill="1"/>
    <xf numFmtId="0" fontId="1" fillId="4" borderId="0" xfId="0" applyFont="1" applyFill="1"/>
    <xf numFmtId="0" fontId="1" fillId="0" borderId="0" xfId="0" applyFont="1" applyAlignment="1">
      <alignment horizontal="center"/>
    </xf>
    <xf numFmtId="44" fontId="1" fillId="5" borderId="0" xfId="0" applyNumberFormat="1" applyFont="1" applyFill="1"/>
    <xf numFmtId="44" fontId="1" fillId="5" borderId="2" xfId="0" applyNumberFormat="1" applyFont="1" applyFill="1" applyBorder="1"/>
    <xf numFmtId="44" fontId="1" fillId="6" borderId="0" xfId="0" applyNumberFormat="1" applyFont="1" applyFill="1"/>
    <xf numFmtId="44" fontId="1" fillId="6" borderId="2" xfId="0" applyNumberFormat="1" applyFont="1" applyFill="1" applyBorder="1"/>
    <xf numFmtId="0" fontId="1" fillId="7" borderId="0" xfId="0" applyFont="1" applyFill="1"/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/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loise Ayre" id="{369466DF-5F31-4FD9-8DF1-0EF76CAA7318}" userId="S::Eloise.Ayre@unisport.com.au::52015c1b-b859-47fe-a848-176ece3f9f19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1-11-17T00:07:14.80" personId="{369466DF-5F31-4FD9-8DF1-0EF76CAA7318}" id="{4FFF17AA-9924-4FAF-B7F4-740CBC49AB29}">
    <text>Enter values in this column</text>
  </threadedComment>
  <threadedComment ref="C2" dT="2021-11-17T00:07:23.21" personId="{369466DF-5F31-4FD9-8DF1-0EF76CAA7318}" id="{F4F97CD3-042F-43F9-8518-9D838D4A8F01}">
    <text>Enter values in this column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C1167-4A22-45F2-8B6C-C47D865AA92D}">
  <dimension ref="A1:F82"/>
  <sheetViews>
    <sheetView tabSelected="1" workbookViewId="0">
      <selection activeCell="F5" sqref="F5"/>
    </sheetView>
  </sheetViews>
  <sheetFormatPr defaultRowHeight="14.5" x14ac:dyDescent="0.35"/>
  <cols>
    <col min="1" max="1" width="30.1796875" bestFit="1" customWidth="1"/>
    <col min="2" max="2" width="11.26953125" bestFit="1" customWidth="1"/>
    <col min="3" max="3" width="11.453125" bestFit="1" customWidth="1"/>
    <col min="4" max="4" width="12" customWidth="1"/>
    <col min="5" max="5" width="2.7265625" customWidth="1"/>
    <col min="6" max="6" width="109" customWidth="1"/>
  </cols>
  <sheetData>
    <row r="1" spans="1:6" ht="52.9" customHeight="1" x14ac:dyDescent="0.35">
      <c r="A1" s="31" t="s">
        <v>0</v>
      </c>
      <c r="B1" s="31"/>
      <c r="C1" s="31"/>
      <c r="D1" s="31"/>
      <c r="E1" s="31"/>
      <c r="F1" s="27" t="s">
        <v>78</v>
      </c>
    </row>
    <row r="2" spans="1:6" x14ac:dyDescent="0.35">
      <c r="A2" s="26" t="s">
        <v>62</v>
      </c>
      <c r="B2" s="21" t="s">
        <v>1</v>
      </c>
      <c r="C2" s="21" t="s">
        <v>2</v>
      </c>
      <c r="D2" s="21" t="s">
        <v>3</v>
      </c>
      <c r="E2" s="21"/>
      <c r="F2" s="21" t="s">
        <v>4</v>
      </c>
    </row>
    <row r="3" spans="1:6" x14ac:dyDescent="0.35">
      <c r="A3" s="20" t="s">
        <v>5</v>
      </c>
      <c r="B3" s="19"/>
      <c r="C3" s="19"/>
      <c r="D3" s="19"/>
      <c r="E3" s="19"/>
    </row>
    <row r="4" spans="1:6" x14ac:dyDescent="0.35">
      <c r="A4" t="s">
        <v>6</v>
      </c>
      <c r="B4" s="4"/>
      <c r="C4" s="4"/>
      <c r="D4" s="22">
        <f>B4+C4</f>
        <v>0</v>
      </c>
      <c r="F4" s="18"/>
    </row>
    <row r="5" spans="1:6" x14ac:dyDescent="0.35">
      <c r="A5" s="28" t="s">
        <v>63</v>
      </c>
      <c r="B5" s="4"/>
      <c r="C5" s="4">
        <f>452*163.64</f>
        <v>73965.279999999999</v>
      </c>
      <c r="D5" s="22">
        <f t="shared" ref="D5:D9" si="0">B5+C5</f>
        <v>73965.279999999999</v>
      </c>
      <c r="F5" s="18" t="s">
        <v>67</v>
      </c>
    </row>
    <row r="6" spans="1:6" x14ac:dyDescent="0.35">
      <c r="A6" s="28" t="s">
        <v>64</v>
      </c>
      <c r="B6" s="4"/>
      <c r="C6" s="4">
        <f>50*68.18</f>
        <v>3409.0000000000005</v>
      </c>
      <c r="D6" s="22">
        <f t="shared" si="0"/>
        <v>3409.0000000000005</v>
      </c>
      <c r="F6" s="18" t="s">
        <v>68</v>
      </c>
    </row>
    <row r="7" spans="1:6" x14ac:dyDescent="0.35">
      <c r="A7" s="28" t="s">
        <v>65</v>
      </c>
      <c r="B7" s="4"/>
      <c r="C7" s="4">
        <f>25*45.45</f>
        <v>1136.25</v>
      </c>
      <c r="D7" s="22">
        <f t="shared" si="0"/>
        <v>1136.25</v>
      </c>
      <c r="F7" s="18" t="s">
        <v>69</v>
      </c>
    </row>
    <row r="8" spans="1:6" x14ac:dyDescent="0.35">
      <c r="A8" s="28" t="s">
        <v>76</v>
      </c>
      <c r="B8" s="4"/>
      <c r="C8" s="4">
        <v>1000</v>
      </c>
      <c r="D8" s="22">
        <f t="shared" si="0"/>
        <v>1000</v>
      </c>
      <c r="F8" s="29" t="s">
        <v>66</v>
      </c>
    </row>
    <row r="9" spans="1:6" x14ac:dyDescent="0.35">
      <c r="A9" t="s">
        <v>7</v>
      </c>
      <c r="B9" s="4"/>
      <c r="C9" s="4"/>
      <c r="D9" s="22">
        <f t="shared" si="0"/>
        <v>0</v>
      </c>
      <c r="F9" s="18" t="s">
        <v>75</v>
      </c>
    </row>
    <row r="10" spans="1:6" x14ac:dyDescent="0.35">
      <c r="A10" t="s">
        <v>9</v>
      </c>
      <c r="B10" s="4"/>
      <c r="C10" s="4"/>
      <c r="D10" s="22">
        <f>B10+C10</f>
        <v>0</v>
      </c>
      <c r="F10" s="18" t="s">
        <v>70</v>
      </c>
    </row>
    <row r="11" spans="1:6" x14ac:dyDescent="0.35">
      <c r="A11" t="s">
        <v>10</v>
      </c>
      <c r="B11" s="4"/>
      <c r="C11" s="4"/>
      <c r="D11" s="22">
        <f>B11+C11</f>
        <v>0</v>
      </c>
      <c r="F11" s="1" t="s">
        <v>11</v>
      </c>
    </row>
    <row r="12" spans="1:6" x14ac:dyDescent="0.35">
      <c r="A12" s="7" t="s">
        <v>12</v>
      </c>
      <c r="B12" s="6">
        <f>SUM(B4:B11)</f>
        <v>0</v>
      </c>
      <c r="C12" s="6">
        <f>SUM(C4:C11)</f>
        <v>79510.53</v>
      </c>
      <c r="D12" s="23">
        <f>SUM(D4:D11)</f>
        <v>79510.53</v>
      </c>
      <c r="E12" s="5"/>
      <c r="F12" s="1"/>
    </row>
    <row r="13" spans="1:6" x14ac:dyDescent="0.35">
      <c r="B13" s="4"/>
      <c r="C13" s="4"/>
      <c r="D13" s="8"/>
      <c r="F13" s="1"/>
    </row>
    <row r="14" spans="1:6" x14ac:dyDescent="0.35">
      <c r="A14" s="17" t="s">
        <v>13</v>
      </c>
      <c r="B14" s="16"/>
      <c r="C14" s="16"/>
      <c r="D14" s="15"/>
      <c r="E14" s="14"/>
      <c r="F14" s="1"/>
    </row>
    <row r="15" spans="1:6" ht="21.65" customHeight="1" x14ac:dyDescent="0.35">
      <c r="A15" s="13" t="s">
        <v>14</v>
      </c>
      <c r="B15" s="12"/>
      <c r="C15" s="12"/>
      <c r="D15" s="11"/>
      <c r="E15" s="10"/>
      <c r="F15" s="1"/>
    </row>
    <row r="16" spans="1:6" x14ac:dyDescent="0.35">
      <c r="A16" t="s">
        <v>8</v>
      </c>
      <c r="B16" s="4"/>
      <c r="C16" s="4">
        <v>25000</v>
      </c>
      <c r="D16" s="8">
        <f t="shared" ref="D16:D25" si="1">B16+C16</f>
        <v>25000</v>
      </c>
      <c r="F16" s="1" t="s">
        <v>77</v>
      </c>
    </row>
    <row r="17" spans="1:6" x14ac:dyDescent="0.35">
      <c r="A17" t="s">
        <v>15</v>
      </c>
      <c r="B17" s="4"/>
      <c r="C17" s="4">
        <v>1000</v>
      </c>
      <c r="D17" s="24">
        <f t="shared" si="1"/>
        <v>1000</v>
      </c>
      <c r="F17" s="30" t="s">
        <v>16</v>
      </c>
    </row>
    <row r="18" spans="1:6" x14ac:dyDescent="0.35">
      <c r="A18" t="s">
        <v>17</v>
      </c>
      <c r="B18" s="4"/>
      <c r="C18" s="4">
        <f>420*3.5</f>
        <v>1470</v>
      </c>
      <c r="D18" s="24">
        <f t="shared" si="1"/>
        <v>1470</v>
      </c>
      <c r="F18" s="1" t="s">
        <v>18</v>
      </c>
    </row>
    <row r="19" spans="1:6" x14ac:dyDescent="0.35">
      <c r="A19" t="s">
        <v>19</v>
      </c>
      <c r="B19" s="4"/>
      <c r="C19" s="4">
        <v>200</v>
      </c>
      <c r="D19" s="24">
        <f t="shared" si="1"/>
        <v>200</v>
      </c>
      <c r="F19" s="1"/>
    </row>
    <row r="20" spans="1:6" x14ac:dyDescent="0.35">
      <c r="A20" t="s">
        <v>20</v>
      </c>
      <c r="B20" s="4"/>
      <c r="C20" s="4">
        <v>1000</v>
      </c>
      <c r="D20" s="24">
        <f t="shared" si="1"/>
        <v>1000</v>
      </c>
      <c r="F20" s="1" t="s">
        <v>71</v>
      </c>
    </row>
    <row r="21" spans="1:6" x14ac:dyDescent="0.35">
      <c r="A21" t="s">
        <v>21</v>
      </c>
      <c r="B21" s="4"/>
      <c r="C21" s="4">
        <v>100</v>
      </c>
      <c r="D21" s="24">
        <f t="shared" si="1"/>
        <v>100</v>
      </c>
      <c r="F21" s="1"/>
    </row>
    <row r="22" spans="1:6" x14ac:dyDescent="0.35">
      <c r="A22" t="s">
        <v>22</v>
      </c>
      <c r="B22" s="4"/>
      <c r="C22" s="4">
        <v>200</v>
      </c>
      <c r="D22" s="24">
        <f t="shared" si="1"/>
        <v>200</v>
      </c>
      <c r="F22" s="1"/>
    </row>
    <row r="23" spans="1:6" x14ac:dyDescent="0.35">
      <c r="A23" s="14" t="s">
        <v>61</v>
      </c>
      <c r="B23" s="4"/>
      <c r="C23" s="4"/>
      <c r="D23" s="24">
        <f t="shared" ref="D23" si="2">B23+C23</f>
        <v>0</v>
      </c>
      <c r="F23" s="1"/>
    </row>
    <row r="24" spans="1:6" x14ac:dyDescent="0.35">
      <c r="A24" s="14" t="s">
        <v>61</v>
      </c>
      <c r="B24" s="4"/>
      <c r="C24" s="4"/>
      <c r="D24" s="24">
        <f t="shared" ref="D24" si="3">B24+C24</f>
        <v>0</v>
      </c>
      <c r="F24" s="1"/>
    </row>
    <row r="25" spans="1:6" x14ac:dyDescent="0.35">
      <c r="A25" s="14" t="s">
        <v>61</v>
      </c>
      <c r="B25" s="4"/>
      <c r="C25" s="4"/>
      <c r="D25" s="24">
        <f t="shared" si="1"/>
        <v>0</v>
      </c>
      <c r="F25" s="1"/>
    </row>
    <row r="26" spans="1:6" x14ac:dyDescent="0.35">
      <c r="B26" s="4"/>
      <c r="C26" s="4"/>
      <c r="D26" s="24"/>
      <c r="F26" s="1"/>
    </row>
    <row r="27" spans="1:6" ht="19.149999999999999" customHeight="1" x14ac:dyDescent="0.35">
      <c r="A27" s="13" t="s">
        <v>23</v>
      </c>
      <c r="B27" s="12"/>
      <c r="C27" s="12"/>
      <c r="D27" s="11"/>
      <c r="E27" s="10"/>
      <c r="F27" s="1"/>
    </row>
    <row r="28" spans="1:6" x14ac:dyDescent="0.35">
      <c r="A28" t="s">
        <v>24</v>
      </c>
      <c r="B28" s="4"/>
      <c r="C28" s="4"/>
      <c r="D28" s="24">
        <f>B28+C28</f>
        <v>0</v>
      </c>
      <c r="F28" s="1"/>
    </row>
    <row r="29" spans="1:6" x14ac:dyDescent="0.35">
      <c r="A29" t="s">
        <v>25</v>
      </c>
      <c r="B29" s="4"/>
      <c r="C29" s="4"/>
      <c r="D29" s="24">
        <f>B29+C29</f>
        <v>0</v>
      </c>
      <c r="F29" s="1"/>
    </row>
    <row r="30" spans="1:6" x14ac:dyDescent="0.35">
      <c r="A30" t="s">
        <v>26</v>
      </c>
      <c r="B30" s="4"/>
      <c r="C30" s="4"/>
      <c r="D30" s="24">
        <f>B30+C30</f>
        <v>0</v>
      </c>
      <c r="F30" s="1"/>
    </row>
    <row r="31" spans="1:6" x14ac:dyDescent="0.35">
      <c r="A31" t="s">
        <v>27</v>
      </c>
      <c r="B31" s="4"/>
      <c r="C31" s="4"/>
      <c r="D31" s="24">
        <f>B31+C31</f>
        <v>0</v>
      </c>
      <c r="F31" s="1"/>
    </row>
    <row r="32" spans="1:6" x14ac:dyDescent="0.35">
      <c r="A32" s="14" t="s">
        <v>61</v>
      </c>
      <c r="B32" s="4"/>
      <c r="C32" s="4"/>
      <c r="D32" s="24">
        <f t="shared" ref="D32:D34" si="4">B32+C32</f>
        <v>0</v>
      </c>
      <c r="F32" s="1"/>
    </row>
    <row r="33" spans="1:6" x14ac:dyDescent="0.35">
      <c r="A33" s="14" t="s">
        <v>61</v>
      </c>
      <c r="B33" s="4"/>
      <c r="C33" s="4"/>
      <c r="D33" s="24">
        <f t="shared" si="4"/>
        <v>0</v>
      </c>
      <c r="F33" s="1"/>
    </row>
    <row r="34" spans="1:6" x14ac:dyDescent="0.35">
      <c r="A34" s="14" t="s">
        <v>61</v>
      </c>
      <c r="B34" s="4"/>
      <c r="C34" s="4"/>
      <c r="D34" s="24">
        <f t="shared" si="4"/>
        <v>0</v>
      </c>
      <c r="F34" s="1"/>
    </row>
    <row r="35" spans="1:6" ht="20.5" customHeight="1" x14ac:dyDescent="0.35">
      <c r="A35" s="13" t="s">
        <v>28</v>
      </c>
      <c r="B35" s="12"/>
      <c r="C35" s="12"/>
      <c r="D35" s="11"/>
      <c r="E35" s="10"/>
      <c r="F35" s="1"/>
    </row>
    <row r="36" spans="1:6" x14ac:dyDescent="0.35">
      <c r="A36" t="s">
        <v>29</v>
      </c>
      <c r="B36" s="4"/>
      <c r="C36" s="4"/>
      <c r="D36" s="24">
        <f>B36+C36</f>
        <v>0</v>
      </c>
      <c r="F36" s="1"/>
    </row>
    <row r="37" spans="1:6" x14ac:dyDescent="0.35">
      <c r="A37" t="s">
        <v>30</v>
      </c>
      <c r="B37" s="4"/>
      <c r="C37" s="4"/>
      <c r="D37" s="24">
        <f>B37+C37</f>
        <v>0</v>
      </c>
      <c r="F37" s="1"/>
    </row>
    <row r="38" spans="1:6" x14ac:dyDescent="0.35">
      <c r="A38" t="s">
        <v>31</v>
      </c>
      <c r="B38" s="4"/>
      <c r="C38" s="4"/>
      <c r="D38" s="24">
        <f>B38+C38</f>
        <v>0</v>
      </c>
      <c r="F38" s="1"/>
    </row>
    <row r="39" spans="1:6" x14ac:dyDescent="0.35">
      <c r="A39" t="s">
        <v>32</v>
      </c>
      <c r="B39" s="4"/>
      <c r="C39" s="4"/>
      <c r="D39" s="24">
        <f>B39+C39</f>
        <v>0</v>
      </c>
      <c r="F39" s="1"/>
    </row>
    <row r="40" spans="1:6" x14ac:dyDescent="0.35">
      <c r="A40" s="14" t="s">
        <v>61</v>
      </c>
      <c r="B40" s="4"/>
      <c r="C40" s="4"/>
      <c r="D40" s="24">
        <f t="shared" ref="D40:D42" si="5">B40+C40</f>
        <v>0</v>
      </c>
      <c r="F40" s="1"/>
    </row>
    <row r="41" spans="1:6" x14ac:dyDescent="0.35">
      <c r="A41" s="14" t="s">
        <v>61</v>
      </c>
      <c r="B41" s="4"/>
      <c r="C41" s="4"/>
      <c r="D41" s="24">
        <f t="shared" si="5"/>
        <v>0</v>
      </c>
      <c r="F41" s="1"/>
    </row>
    <row r="42" spans="1:6" x14ac:dyDescent="0.35">
      <c r="A42" s="14" t="s">
        <v>61</v>
      </c>
      <c r="B42" s="4"/>
      <c r="C42" s="4"/>
      <c r="D42" s="24">
        <f t="shared" si="5"/>
        <v>0</v>
      </c>
      <c r="F42" s="1"/>
    </row>
    <row r="43" spans="1:6" ht="21" customHeight="1" x14ac:dyDescent="0.35">
      <c r="A43" s="13" t="s">
        <v>33</v>
      </c>
      <c r="B43" s="12"/>
      <c r="C43" s="12"/>
      <c r="D43" s="11"/>
      <c r="E43" s="10"/>
      <c r="F43" s="1"/>
    </row>
    <row r="44" spans="1:6" x14ac:dyDescent="0.35">
      <c r="A44" t="s">
        <v>34</v>
      </c>
      <c r="B44" s="4"/>
      <c r="C44" s="4">
        <v>6000</v>
      </c>
      <c r="D44" s="24">
        <f>B44+C44</f>
        <v>6000</v>
      </c>
      <c r="F44" s="1" t="s">
        <v>72</v>
      </c>
    </row>
    <row r="45" spans="1:6" x14ac:dyDescent="0.35">
      <c r="A45" s="14" t="s">
        <v>61</v>
      </c>
      <c r="B45" s="4"/>
      <c r="C45" s="4"/>
      <c r="D45" s="24">
        <f t="shared" ref="D45:D47" si="6">B45+C45</f>
        <v>0</v>
      </c>
      <c r="F45" s="1"/>
    </row>
    <row r="46" spans="1:6" x14ac:dyDescent="0.35">
      <c r="A46" s="14" t="s">
        <v>61</v>
      </c>
      <c r="B46" s="4"/>
      <c r="C46" s="4"/>
      <c r="D46" s="24">
        <f t="shared" si="6"/>
        <v>0</v>
      </c>
      <c r="F46" s="1"/>
    </row>
    <row r="47" spans="1:6" x14ac:dyDescent="0.35">
      <c r="A47" s="14" t="s">
        <v>61</v>
      </c>
      <c r="B47" s="4"/>
      <c r="C47" s="4"/>
      <c r="D47" s="24">
        <f t="shared" si="6"/>
        <v>0</v>
      </c>
      <c r="F47" s="1"/>
    </row>
    <row r="48" spans="1:6" ht="19.899999999999999" customHeight="1" x14ac:dyDescent="0.35">
      <c r="A48" s="13" t="s">
        <v>35</v>
      </c>
      <c r="B48" s="12"/>
      <c r="C48" s="12"/>
      <c r="D48" s="11"/>
      <c r="E48" s="10"/>
      <c r="F48" s="1" t="s">
        <v>36</v>
      </c>
    </row>
    <row r="49" spans="1:6" x14ac:dyDescent="0.35">
      <c r="A49" t="s">
        <v>37</v>
      </c>
      <c r="B49" s="4"/>
      <c r="C49" s="4"/>
      <c r="D49" s="24">
        <f t="shared" ref="D49:D57" si="7">B49+C49</f>
        <v>0</v>
      </c>
      <c r="F49" s="1"/>
    </row>
    <row r="50" spans="1:6" x14ac:dyDescent="0.35">
      <c r="A50" t="s">
        <v>38</v>
      </c>
      <c r="B50" s="4"/>
      <c r="C50" s="4"/>
      <c r="D50" s="24">
        <f t="shared" si="7"/>
        <v>0</v>
      </c>
      <c r="F50" s="1"/>
    </row>
    <row r="51" spans="1:6" x14ac:dyDescent="0.35">
      <c r="A51" t="s">
        <v>39</v>
      </c>
      <c r="B51" s="4"/>
      <c r="C51" s="4"/>
      <c r="D51" s="24">
        <f t="shared" si="7"/>
        <v>0</v>
      </c>
      <c r="F51" s="1"/>
    </row>
    <row r="52" spans="1:6" x14ac:dyDescent="0.35">
      <c r="A52" t="s">
        <v>40</v>
      </c>
      <c r="B52" s="4"/>
      <c r="C52" s="4"/>
      <c r="D52" s="24">
        <f t="shared" si="7"/>
        <v>0</v>
      </c>
      <c r="F52" s="1"/>
    </row>
    <row r="53" spans="1:6" x14ac:dyDescent="0.35">
      <c r="A53" t="s">
        <v>41</v>
      </c>
      <c r="B53" s="4"/>
      <c r="C53" s="4"/>
      <c r="D53" s="24">
        <f t="shared" si="7"/>
        <v>0</v>
      </c>
      <c r="F53" s="1"/>
    </row>
    <row r="54" spans="1:6" x14ac:dyDescent="0.35">
      <c r="A54" t="s">
        <v>42</v>
      </c>
      <c r="B54" s="4"/>
      <c r="C54" s="4">
        <v>1500</v>
      </c>
      <c r="D54" s="24">
        <f t="shared" si="7"/>
        <v>1500</v>
      </c>
      <c r="F54" s="1" t="s">
        <v>43</v>
      </c>
    </row>
    <row r="55" spans="1:6" x14ac:dyDescent="0.35">
      <c r="A55" s="14" t="s">
        <v>61</v>
      </c>
      <c r="B55" s="4"/>
      <c r="C55" s="4"/>
      <c r="D55" s="24">
        <f t="shared" si="7"/>
        <v>0</v>
      </c>
      <c r="F55" s="1"/>
    </row>
    <row r="56" spans="1:6" x14ac:dyDescent="0.35">
      <c r="A56" s="14" t="s">
        <v>61</v>
      </c>
      <c r="B56" s="4"/>
      <c r="C56" s="4"/>
      <c r="D56" s="24">
        <f t="shared" si="7"/>
        <v>0</v>
      </c>
      <c r="F56" s="1"/>
    </row>
    <row r="57" spans="1:6" x14ac:dyDescent="0.35">
      <c r="A57" s="14" t="s">
        <v>61</v>
      </c>
      <c r="B57" s="4"/>
      <c r="C57" s="4"/>
      <c r="D57" s="24">
        <f t="shared" si="7"/>
        <v>0</v>
      </c>
      <c r="F57" s="1"/>
    </row>
    <row r="58" spans="1:6" ht="19.899999999999999" customHeight="1" x14ac:dyDescent="0.35">
      <c r="A58" s="13" t="s">
        <v>44</v>
      </c>
      <c r="B58" s="12"/>
      <c r="C58" s="12"/>
      <c r="D58" s="11"/>
      <c r="E58" s="10"/>
      <c r="F58" s="1" t="s">
        <v>45</v>
      </c>
    </row>
    <row r="59" spans="1:6" x14ac:dyDescent="0.35">
      <c r="A59" t="s">
        <v>46</v>
      </c>
      <c r="D59" s="24">
        <f t="shared" ref="D59:D67" si="8">B59+C59</f>
        <v>0</v>
      </c>
    </row>
    <row r="60" spans="1:6" x14ac:dyDescent="0.35">
      <c r="A60" t="s">
        <v>47</v>
      </c>
      <c r="B60" s="4"/>
      <c r="C60" s="4"/>
      <c r="D60" s="24">
        <f t="shared" si="8"/>
        <v>0</v>
      </c>
      <c r="F60" s="1"/>
    </row>
    <row r="61" spans="1:6" x14ac:dyDescent="0.35">
      <c r="A61" t="s">
        <v>37</v>
      </c>
      <c r="B61" s="4"/>
      <c r="C61" s="4"/>
      <c r="D61" s="24">
        <f t="shared" si="8"/>
        <v>0</v>
      </c>
      <c r="F61" s="1"/>
    </row>
    <row r="62" spans="1:6" x14ac:dyDescent="0.35">
      <c r="A62" t="s">
        <v>48</v>
      </c>
      <c r="B62" s="4"/>
      <c r="C62" s="4"/>
      <c r="D62" s="24">
        <f t="shared" si="8"/>
        <v>0</v>
      </c>
      <c r="F62" s="1"/>
    </row>
    <row r="63" spans="1:6" x14ac:dyDescent="0.35">
      <c r="A63" t="s">
        <v>49</v>
      </c>
      <c r="B63" s="4"/>
      <c r="C63" s="4"/>
      <c r="D63" s="24">
        <f t="shared" si="8"/>
        <v>0</v>
      </c>
      <c r="F63" s="1"/>
    </row>
    <row r="64" spans="1:6" x14ac:dyDescent="0.35">
      <c r="A64" t="s">
        <v>50</v>
      </c>
      <c r="B64" s="4"/>
      <c r="C64" s="4"/>
      <c r="D64" s="24">
        <f t="shared" si="8"/>
        <v>0</v>
      </c>
      <c r="F64" s="1"/>
    </row>
    <row r="65" spans="1:6" x14ac:dyDescent="0.35">
      <c r="A65" s="14" t="s">
        <v>61</v>
      </c>
      <c r="B65" s="4"/>
      <c r="C65" s="4"/>
      <c r="D65" s="24">
        <f t="shared" si="8"/>
        <v>0</v>
      </c>
      <c r="F65" s="1"/>
    </row>
    <row r="66" spans="1:6" x14ac:dyDescent="0.35">
      <c r="A66" s="14" t="s">
        <v>61</v>
      </c>
      <c r="B66" s="4"/>
      <c r="C66" s="4"/>
      <c r="D66" s="24">
        <f t="shared" si="8"/>
        <v>0</v>
      </c>
      <c r="F66" s="1"/>
    </row>
    <row r="67" spans="1:6" x14ac:dyDescent="0.35">
      <c r="A67" s="14" t="s">
        <v>61</v>
      </c>
      <c r="B67" s="4"/>
      <c r="C67" s="4"/>
      <c r="D67" s="24">
        <f t="shared" si="8"/>
        <v>0</v>
      </c>
      <c r="F67" s="1"/>
    </row>
    <row r="68" spans="1:6" ht="21.65" customHeight="1" x14ac:dyDescent="0.35">
      <c r="A68" s="13" t="s">
        <v>51</v>
      </c>
      <c r="B68" s="12"/>
      <c r="C68" s="12"/>
      <c r="D68" s="11"/>
      <c r="E68" s="10"/>
      <c r="F68" s="1"/>
    </row>
    <row r="69" spans="1:6" x14ac:dyDescent="0.35">
      <c r="A69" t="s">
        <v>52</v>
      </c>
      <c r="B69" s="4"/>
      <c r="C69" s="4"/>
      <c r="D69" s="24">
        <f t="shared" ref="D69:D78" si="9">B69+C69</f>
        <v>0</v>
      </c>
      <c r="F69" s="1"/>
    </row>
    <row r="70" spans="1:6" x14ac:dyDescent="0.35">
      <c r="A70" t="s">
        <v>53</v>
      </c>
      <c r="B70" s="4"/>
      <c r="C70" s="4"/>
      <c r="D70" s="24">
        <f t="shared" si="9"/>
        <v>0</v>
      </c>
      <c r="F70" s="1"/>
    </row>
    <row r="71" spans="1:6" x14ac:dyDescent="0.35">
      <c r="A71" t="s">
        <v>54</v>
      </c>
      <c r="B71" s="4"/>
      <c r="C71" s="4"/>
      <c r="D71" s="24">
        <f t="shared" si="9"/>
        <v>0</v>
      </c>
      <c r="F71" s="1"/>
    </row>
    <row r="72" spans="1:6" x14ac:dyDescent="0.35">
      <c r="A72" t="s">
        <v>55</v>
      </c>
      <c r="B72" s="4"/>
      <c r="C72" s="4">
        <v>430</v>
      </c>
      <c r="D72" s="24">
        <f t="shared" si="9"/>
        <v>430</v>
      </c>
      <c r="F72" s="1" t="s">
        <v>73</v>
      </c>
    </row>
    <row r="73" spans="1:6" x14ac:dyDescent="0.35">
      <c r="A73" s="9" t="s">
        <v>56</v>
      </c>
      <c r="B73" s="4"/>
      <c r="C73" s="4">
        <v>800</v>
      </c>
      <c r="D73" s="24">
        <f t="shared" si="9"/>
        <v>800</v>
      </c>
      <c r="F73" s="1" t="s">
        <v>74</v>
      </c>
    </row>
    <row r="74" spans="1:6" x14ac:dyDescent="0.35">
      <c r="A74" s="9" t="s">
        <v>57</v>
      </c>
      <c r="B74" s="4"/>
      <c r="C74" s="4"/>
      <c r="D74" s="24">
        <f t="shared" si="9"/>
        <v>0</v>
      </c>
      <c r="F74" s="1"/>
    </row>
    <row r="75" spans="1:6" x14ac:dyDescent="0.35">
      <c r="A75" s="9" t="s">
        <v>58</v>
      </c>
      <c r="B75" s="4"/>
      <c r="C75" s="4"/>
      <c r="D75" s="24">
        <f t="shared" si="9"/>
        <v>0</v>
      </c>
      <c r="F75" s="1"/>
    </row>
    <row r="76" spans="1:6" x14ac:dyDescent="0.35">
      <c r="A76" s="14" t="s">
        <v>61</v>
      </c>
      <c r="B76" s="4"/>
      <c r="C76" s="4"/>
      <c r="D76" s="24">
        <f t="shared" si="9"/>
        <v>0</v>
      </c>
      <c r="F76" s="1"/>
    </row>
    <row r="77" spans="1:6" x14ac:dyDescent="0.35">
      <c r="A77" s="14" t="s">
        <v>61</v>
      </c>
      <c r="B77" s="4"/>
      <c r="C77" s="4"/>
      <c r="D77" s="24">
        <f t="shared" si="9"/>
        <v>0</v>
      </c>
      <c r="F77" s="1"/>
    </row>
    <row r="78" spans="1:6" x14ac:dyDescent="0.35">
      <c r="A78" s="14" t="s">
        <v>61</v>
      </c>
      <c r="B78" s="4"/>
      <c r="C78" s="4"/>
      <c r="D78" s="24">
        <f t="shared" si="9"/>
        <v>0</v>
      </c>
      <c r="F78" s="1"/>
    </row>
    <row r="79" spans="1:6" x14ac:dyDescent="0.35">
      <c r="A79" s="7" t="s">
        <v>59</v>
      </c>
      <c r="B79" s="6">
        <f>SUM(B16:B73)</f>
        <v>0</v>
      </c>
      <c r="C79" s="6">
        <f>SUM(C16:C73)</f>
        <v>37700</v>
      </c>
      <c r="D79" s="25">
        <f>SUM(D16:D73)</f>
        <v>37700</v>
      </c>
      <c r="E79" s="5"/>
      <c r="F79" s="1"/>
    </row>
    <row r="80" spans="1:6" x14ac:dyDescent="0.35">
      <c r="B80" s="4"/>
      <c r="C80" s="4"/>
      <c r="D80" s="4"/>
      <c r="F80" s="1"/>
    </row>
    <row r="81" spans="1:6" ht="15" thickBot="1" x14ac:dyDescent="0.4">
      <c r="A81" s="3" t="s">
        <v>60</v>
      </c>
      <c r="B81" s="2">
        <f>B12-B79</f>
        <v>0</v>
      </c>
      <c r="C81" s="2">
        <f>C12-C79</f>
        <v>41810.53</v>
      </c>
      <c r="D81" s="2">
        <f>B81+C81</f>
        <v>41810.53</v>
      </c>
      <c r="F81" s="1"/>
    </row>
    <row r="82" spans="1:6" ht="15" thickTop="1" x14ac:dyDescent="0.35"/>
  </sheetData>
  <mergeCells count="1">
    <mergeCell ref="A1:E1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794FB86F83C343A80B06A3CECA5ABC" ma:contentTypeVersion="31" ma:contentTypeDescription="Create a new document." ma:contentTypeScope="" ma:versionID="2cc5ced0ce5332b6212794c321fbd49c">
  <xsd:schema xmlns:xsd="http://www.w3.org/2001/XMLSchema" xmlns:xs="http://www.w3.org/2001/XMLSchema" xmlns:p="http://schemas.microsoft.com/office/2006/metadata/properties" xmlns:ns2="2514346c-e6f1-485b-9838-54d68787ba0a" xmlns:ns3="30a84d2b-ba8e-4f54-83f7-3ff9241cffba" targetNamespace="http://schemas.microsoft.com/office/2006/metadata/properties" ma:root="true" ma:fieldsID="add6d685c9003823b08bf3fe421aa7e0" ns2:_="" ns3:_="">
    <xsd:import namespace="2514346c-e6f1-485b-9838-54d68787ba0a"/>
    <xsd:import namespace="30a84d2b-ba8e-4f54-83f7-3ff9241cffba"/>
    <xsd:element name="properties">
      <xsd:complexType>
        <xsd:sequence>
          <xsd:element name="documentManagement">
            <xsd:complexType>
              <xsd:all>
                <xsd:element ref="ns2:a0d6662fa6ac4727a66b833d579b4bfe" minOccurs="0"/>
                <xsd:element ref="ns3:TaxCatchAll" minOccurs="0"/>
                <xsd:element ref="ns2:n9b74b9f38f04048aa5e4bb56d45a126" minOccurs="0"/>
                <xsd:element ref="ns2:j8ffd681c0fb459396ee2951b76c5d8c" minOccurs="0"/>
                <xsd:element ref="ns2:m894eb4034bb441b91976f4d5ebb4e8f" minOccurs="0"/>
                <xsd:element ref="ns2:o7686fa1a928445f9b7a2de8b14f6e40" minOccurs="0"/>
                <xsd:element ref="ns2:c8d581c6993246538e79c0df3cd27d93" minOccurs="0"/>
                <xsd:element ref="ns2:f052d1697942457792b24472645194c9" minOccurs="0"/>
                <xsd:element ref="ns2:e42c2aaff4784a36be16799819da1b9d" minOccurs="0"/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4346c-e6f1-485b-9838-54d68787ba0a" elementFormDefault="qualified">
    <xsd:import namespace="http://schemas.microsoft.com/office/2006/documentManagement/types"/>
    <xsd:import namespace="http://schemas.microsoft.com/office/infopath/2007/PartnerControls"/>
    <xsd:element name="a0d6662fa6ac4727a66b833d579b4bfe" ma:index="9" nillable="true" ma:taxonomy="true" ma:internalName="a0d6662fa6ac4727a66b833d579b4bfe" ma:taxonomyFieldName="Doc_x0020_Type" ma:displayName="Doc Type" ma:fieldId="{a0d6662f-a6ac-4727-a66b-833d579b4bfe}" ma:sspId="a10f6d65-0924-42dd-9fa3-902fad88df07" ma:termSetId="f5f2a57c-3a77-4310-a266-292374eb09ff" ma:anchorId="0918d92e-374b-4435-8255-3744fe554f42" ma:open="false" ma:isKeyword="false">
      <xsd:complexType>
        <xsd:sequence>
          <xsd:element ref="pc:Terms" minOccurs="0" maxOccurs="1"/>
        </xsd:sequence>
      </xsd:complexType>
    </xsd:element>
    <xsd:element name="n9b74b9f38f04048aa5e4bb56d45a126" ma:index="12" nillable="true" ma:taxonomy="true" ma:internalName="n9b74b9f38f04048aa5e4bb56d45a126" ma:taxonomyFieldName="Function" ma:displayName="Function" ma:fieldId="{79b74b9f-38f0-4048-aa5e-4bb56d45a126}" ma:sspId="a10f6d65-0924-42dd-9fa3-902fad88df07" ma:termSetId="f5f2a57c-3a77-4310-a266-292374eb09ff" ma:anchorId="c7b9a0ad-ad1e-4b9c-9b9d-462c2e7b5495" ma:open="false" ma:isKeyword="false">
      <xsd:complexType>
        <xsd:sequence>
          <xsd:element ref="pc:Terms" minOccurs="0" maxOccurs="1"/>
        </xsd:sequence>
      </xsd:complexType>
    </xsd:element>
    <xsd:element name="j8ffd681c0fb459396ee2951b76c5d8c" ma:index="14" nillable="true" ma:taxonomy="true" ma:internalName="j8ffd681c0fb459396ee2951b76c5d8c" ma:taxonomyFieldName="Category" ma:displayName="Category" ma:fieldId="{38ffd681-c0fb-4593-96ee-2951b76c5d8c}" ma:sspId="a10f6d65-0924-42dd-9fa3-902fad88df07" ma:termSetId="f5f2a57c-3a77-4310-a266-292374eb09ff" ma:anchorId="842615ad-4396-4c37-b17f-b4baa7b31a3d" ma:open="false" ma:isKeyword="false">
      <xsd:complexType>
        <xsd:sequence>
          <xsd:element ref="pc:Terms" minOccurs="0" maxOccurs="1"/>
        </xsd:sequence>
      </xsd:complexType>
    </xsd:element>
    <xsd:element name="m894eb4034bb441b91976f4d5ebb4e8f" ma:index="16" nillable="true" ma:taxonomy="true" ma:internalName="m894eb4034bb441b91976f4d5ebb4e8f" ma:taxonomyFieldName="Sport" ma:displayName="Sport" ma:fieldId="{6894eb40-34bb-441b-9197-6f4d5ebb4e8f}" ma:sspId="a10f6d65-0924-42dd-9fa3-902fad88df07" ma:termSetId="f5f2a57c-3a77-4310-a266-292374eb09ff" ma:anchorId="0037b91b-093a-4d48-8013-58d9fcbbfb8c" ma:open="false" ma:isKeyword="false">
      <xsd:complexType>
        <xsd:sequence>
          <xsd:element ref="pc:Terms" minOccurs="0" maxOccurs="1"/>
        </xsd:sequence>
      </xsd:complexType>
    </xsd:element>
    <xsd:element name="o7686fa1a928445f9b7a2de8b14f6e40" ma:index="18" nillable="true" ma:taxonomy="true" ma:internalName="o7686fa1a928445f9b7a2de8b14f6e40" ma:taxonomyFieldName="Year" ma:displayName="Year" ma:fieldId="{87686fa1-a928-445f-9b7a-2de8b14f6e40}" ma:sspId="a10f6d65-0924-42dd-9fa3-902fad88df07" ma:termSetId="f5f2a57c-3a77-4310-a266-292374eb09ff" ma:anchorId="be7d4310-0116-4e6c-9f2d-9ef424fdee17" ma:open="false" ma:isKeyword="false">
      <xsd:complexType>
        <xsd:sequence>
          <xsd:element ref="pc:Terms" minOccurs="0" maxOccurs="1"/>
        </xsd:sequence>
      </xsd:complexType>
    </xsd:element>
    <xsd:element name="c8d581c6993246538e79c0df3cd27d93" ma:index="20" nillable="true" ma:taxonomy="true" ma:internalName="c8d581c6993246538e79c0df3cd27d93" ma:taxonomyFieldName="Department" ma:displayName="Department" ma:fieldId="{c8d581c6-9932-4653-8e79-c0df3cd27d93}" ma:sspId="a10f6d65-0924-42dd-9fa3-902fad88df07" ma:termSetId="f5f2a57c-3a77-4310-a266-292374eb09ff" ma:anchorId="0bf5bd79-6b91-481a-8beb-161441cd84f8" ma:open="false" ma:isKeyword="false">
      <xsd:complexType>
        <xsd:sequence>
          <xsd:element ref="pc:Terms" minOccurs="0" maxOccurs="1"/>
        </xsd:sequence>
      </xsd:complexType>
    </xsd:element>
    <xsd:element name="f052d1697942457792b24472645194c9" ma:index="22" nillable="true" ma:taxonomy="true" ma:internalName="f052d1697942457792b24472645194c9" ma:taxonomyFieldName="Template" ma:displayName="Template" ma:fieldId="{f052d169-7942-4577-92b2-4472645194c9}" ma:sspId="a10f6d65-0924-42dd-9fa3-902fad88df07" ma:termSetId="f5f2a57c-3a77-4310-a266-292374eb09ff" ma:anchorId="d48b60c4-d560-4eb4-ae3b-10049570ee35" ma:open="false" ma:isKeyword="false">
      <xsd:complexType>
        <xsd:sequence>
          <xsd:element ref="pc:Terms" minOccurs="0" maxOccurs="1"/>
        </xsd:sequence>
      </xsd:complexType>
    </xsd:element>
    <xsd:element name="e42c2aaff4784a36be16799819da1b9d" ma:index="24" nillable="true" ma:taxonomy="true" ma:internalName="e42c2aaff4784a36be16799819da1b9d" ma:taxonomyFieldName="Staff" ma:displayName="Staff" ma:fieldId="{e42c2aaf-f478-4a36-be16-799819da1b9d}" ma:sspId="a10f6d65-0924-42dd-9fa3-902fad88df07" ma:termSetId="f5f2a57c-3a77-4310-a266-292374eb09ff" ma:anchorId="7826f901-104a-46a3-8588-db2a0e80a76a" ma:open="false" ma:isKeyword="false">
      <xsd:complexType>
        <xsd:sequence>
          <xsd:element ref="pc:Terms" minOccurs="0" maxOccurs="1"/>
        </xsd:sequence>
      </xsd:complex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a10f6d65-0924-42dd-9fa3-902fad88d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5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a84d2b-ba8e-4f54-83f7-3ff9241cffb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ead96fe-2b23-4ea9-8f44-1906a4b83de9}" ma:internalName="TaxCatchAll" ma:showField="CatchAllData" ma:web="30a84d2b-ba8e-4f54-83f7-3ff9241cff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a84d2b-ba8e-4f54-83f7-3ff9241cffba">
      <Value>37</Value>
      <Value>39</Value>
    </TaxCatchAll>
    <lcf76f155ced4ddcb4097134ff3c332f xmlns="2514346c-e6f1-485b-9838-54d68787ba0a">
      <Terms xmlns="http://schemas.microsoft.com/office/infopath/2007/PartnerControls"/>
    </lcf76f155ced4ddcb4097134ff3c332f>
    <o7686fa1a928445f9b7a2de8b14f6e40 xmlns="2514346c-e6f1-485b-9838-54d68787ba0a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2024</TermName>
          <TermId xmlns="http://schemas.microsoft.com/office/infopath/2007/PartnerControls">af617249-b5b5-49ff-ab95-c2cd1fb29179</TermId>
        </TermInfo>
      </Terms>
    </o7686fa1a928445f9b7a2de8b14f6e40>
    <m894eb4034bb441b91976f4d5ebb4e8f xmlns="2514346c-e6f1-485b-9838-54d68787ba0a">
      <Terms xmlns="http://schemas.microsoft.com/office/infopath/2007/PartnerControls"/>
    </m894eb4034bb441b91976f4d5ebb4e8f>
    <n9b74b9f38f04048aa5e4bb56d45a126 xmlns="2514346c-e6f1-485b-9838-54d68787ba0a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Finance</TermName>
          <TermId xmlns="http://schemas.microsoft.com/office/infopath/2007/PartnerControls">4a08c2c5-d6ae-4755-9e17-9dd978ed6ea5</TermId>
        </TermInfo>
      </Terms>
    </n9b74b9f38f04048aa5e4bb56d45a126>
    <c8d581c6993246538e79c0df3cd27d93 xmlns="2514346c-e6f1-485b-9838-54d68787ba0a">
      <Terms xmlns="http://schemas.microsoft.com/office/infopath/2007/PartnerControls"/>
    </c8d581c6993246538e79c0df3cd27d93>
    <j8ffd681c0fb459396ee2951b76c5d8c xmlns="2514346c-e6f1-485b-9838-54d68787ba0a">
      <Terms xmlns="http://schemas.microsoft.com/office/infopath/2007/PartnerControls"/>
    </j8ffd681c0fb459396ee2951b76c5d8c>
    <a0d6662fa6ac4727a66b833d579b4bfe xmlns="2514346c-e6f1-485b-9838-54d68787ba0a">
      <Terms xmlns="http://schemas.microsoft.com/office/infopath/2007/PartnerControls"/>
    </a0d6662fa6ac4727a66b833d579b4bfe>
    <e42c2aaff4784a36be16799819da1b9d xmlns="2514346c-e6f1-485b-9838-54d68787ba0a">
      <Terms xmlns="http://schemas.microsoft.com/office/infopath/2007/PartnerControls"/>
    </e42c2aaff4784a36be16799819da1b9d>
    <f052d1697942457792b24472645194c9 xmlns="2514346c-e6f1-485b-9838-54d68787ba0a">
      <Terms xmlns="http://schemas.microsoft.com/office/infopath/2007/PartnerControls"/>
    </f052d1697942457792b24472645194c9>
    <MediaLengthInSeconds xmlns="2514346c-e6f1-485b-9838-54d68787ba0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094352-0B98-40B1-A7DF-7FE5B464D1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14346c-e6f1-485b-9838-54d68787ba0a"/>
    <ds:schemaRef ds:uri="30a84d2b-ba8e-4f54-83f7-3ff9241cff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E2E8DC-9397-424A-893C-997C89F3ED6D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a1a15474-1cda-4c01-9375-e53f3a6eaa4a"/>
    <ds:schemaRef ds:uri="d0ec9fb8-838b-4f68-8d1b-0b532de83f95"/>
    <ds:schemaRef ds:uri="http://schemas.microsoft.com/office/2006/metadata/properties"/>
    <ds:schemaRef ds:uri="http://purl.org/dc/dcmitype/"/>
    <ds:schemaRef ds:uri="30a84d2b-ba8e-4f54-83f7-3ff9241cffba"/>
    <ds:schemaRef ds:uri="2514346c-e6f1-485b-9838-54d68787ba0a"/>
  </ds:schemaRefs>
</ds:datastoreItem>
</file>

<file path=customXml/itemProps3.xml><?xml version="1.0" encoding="utf-8"?>
<ds:datastoreItem xmlns:ds="http://schemas.openxmlformats.org/officeDocument/2006/customXml" ds:itemID="{81300E82-F75B-4CA0-8036-302A4E8E7D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Eloise Ayre</dc:creator>
  <cp:keywords/>
  <dc:description/>
  <cp:lastModifiedBy>Christine Vøge</cp:lastModifiedBy>
  <cp:revision/>
  <dcterms:created xsi:type="dcterms:W3CDTF">2021-11-17T00:00:08Z</dcterms:created>
  <dcterms:modified xsi:type="dcterms:W3CDTF">2025-12-04T05:44:27Z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0x01010061794FB86F83C343A80B06A3CECA5ABC</vt:lpwstr>
  </property>
  <property fmtid="{D5CDD505-2E9C-101B-9397-08002B2CF9AE}" pid="3" name="Year">
    <vt:lpwstr>39;#2024|af617249-b5b5-49ff-ab95-c2cd1fb29179</vt:lpwstr>
  </property>
  <property fmtid="{D5CDD505-2E9C-101B-9397-08002B2CF9AE}" pid="4" name="Function">
    <vt:lpwstr>37;#Finance|4a08c2c5-d6ae-4755-9e17-9dd978ed6ea5</vt:lpwstr>
  </property>
  <property fmtid="{D5CDD505-2E9C-101B-9397-08002B2CF9AE}" pid="5" name="Event1">
    <vt:lpwstr>63;#NITESG|339c51ee-ff81-404a-bdb2-1a897ad05b83</vt:lpwstr>
  </property>
  <property fmtid="{D5CDD505-2E9C-101B-9397-08002B2CF9AE}" pid="6" name="Sports">
    <vt:lpwstr/>
  </property>
  <property fmtid="{D5CDD505-2E9C-101B-9397-08002B2CF9AE}" pid="7" name="Doc Type">
    <vt:lpwstr/>
  </property>
  <property fmtid="{D5CDD505-2E9C-101B-9397-08002B2CF9AE}" pid="8" name="MediaServiceImageTags">
    <vt:lpwstr/>
  </property>
  <property fmtid="{D5CDD505-2E9C-101B-9397-08002B2CF9AE}" pid="9" name="d4dde2805b69437cafa1d3c51449239b">
    <vt:lpwstr>2024|af617249-b5b5-49ff-ab95-c2cd1fb29179</vt:lpwstr>
  </property>
  <property fmtid="{D5CDD505-2E9C-101B-9397-08002B2CF9AE}" pid="10" name="xd_ProgID">
    <vt:lpwstr/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_ExtendedDescription">
    <vt:lpwstr/>
  </property>
  <property fmtid="{D5CDD505-2E9C-101B-9397-08002B2CF9AE}" pid="14" name="c18819cd75ce4f53bee6f59007fe23af">
    <vt:lpwstr>Finance|4a08c2c5-d6ae-4755-9e17-9dd978ed6ea5</vt:lpwstr>
  </property>
  <property fmtid="{D5CDD505-2E9C-101B-9397-08002B2CF9AE}" pid="15" name="Staff">
    <vt:lpwstr/>
  </property>
  <property fmtid="{D5CDD505-2E9C-101B-9397-08002B2CF9AE}" pid="16" name="Template">
    <vt:lpwstr/>
  </property>
  <property fmtid="{D5CDD505-2E9C-101B-9397-08002B2CF9AE}" pid="17" name="Category">
    <vt:lpwstr/>
  </property>
  <property fmtid="{D5CDD505-2E9C-101B-9397-08002B2CF9AE}" pid="18" name="xd_Signature">
    <vt:bool>false</vt:bool>
  </property>
  <property fmtid="{D5CDD505-2E9C-101B-9397-08002B2CF9AE}" pid="19" name="h90394429bd442b380336a8e06fe3b20">
    <vt:lpwstr>Budget|094dbdf7-ac68-464b-ab6a-8dd4f7a8956a</vt:lpwstr>
  </property>
  <property fmtid="{D5CDD505-2E9C-101B-9397-08002B2CF9AE}" pid="20" name="Department">
    <vt:lpwstr/>
  </property>
  <property fmtid="{D5CDD505-2E9C-101B-9397-08002B2CF9AE}" pid="21" name="lb32f782115b4fe7921a556238032931">
    <vt:lpwstr>NITESG|339c51ee-ff81-404a-bdb2-1a897ad05b83</vt:lpwstr>
  </property>
  <property fmtid="{D5CDD505-2E9C-101B-9397-08002B2CF9AE}" pid="22" name="TriggerFlowInfo">
    <vt:lpwstr/>
  </property>
  <property fmtid="{D5CDD505-2E9C-101B-9397-08002B2CF9AE}" pid="23" name="Quick Doc">
    <vt:bool>false</vt:bool>
  </property>
  <property fmtid="{D5CDD505-2E9C-101B-9397-08002B2CF9AE}" pid="24" name="Sport">
    <vt:lpwstr/>
  </property>
  <property fmtid="{D5CDD505-2E9C-101B-9397-08002B2CF9AE}" pid="27" name="Doc_x0020_Type">
    <vt:lpwstr/>
  </property>
</Properties>
</file>